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Doméstico" sheetId="1" r:id="rId1"/>
    <sheet name="INDUSTRIAL" sheetId="2" r:id="rId2"/>
  </sheets>
  <definedNames>
    <definedName name="_xlnm.Print_Area" localSheetId="0">'Doméstico'!$A$1:$I$38</definedName>
  </definedNames>
  <calcPr fullCalcOnLoad="1"/>
</workbook>
</file>

<file path=xl/sharedStrings.xml><?xml version="1.0" encoding="utf-8"?>
<sst xmlns="http://schemas.openxmlformats.org/spreadsheetml/2006/main" count="61" uniqueCount="32">
  <si>
    <t>RECIBO DE AGUA, BASURA Y ALCANTARILLADO DOMESTICO - BUNIEL</t>
  </si>
  <si>
    <t>TOTAL</t>
  </si>
  <si>
    <t>INDIQUE LOS METRO CÚBICOS CONSUMIDOS</t>
  </si>
  <si>
    <t>IVA - 21%</t>
  </si>
  <si>
    <t>HASTA 100 M3 - a 0,55 €</t>
  </si>
  <si>
    <t>A PARTIR DE 101 M3 - a 0,65 €</t>
  </si>
  <si>
    <t>AGUA - DOMESTICA</t>
  </si>
  <si>
    <t>IVA - 10 %</t>
  </si>
  <si>
    <t>Total</t>
  </si>
  <si>
    <t>TOTAL AGUA + CONTADOR</t>
  </si>
  <si>
    <t>CONTADOR:</t>
  </si>
  <si>
    <t>TOTAL RECIBO - Agua, Basuras, Alcantarillado</t>
  </si>
  <si>
    <t>Ayuntamiento de BUNIEL</t>
  </si>
  <si>
    <t>Plaza de Santa María nº 1</t>
  </si>
  <si>
    <t>BUNIEL - 09230</t>
  </si>
  <si>
    <t>Burgos</t>
  </si>
  <si>
    <t>www.buniel.es</t>
  </si>
  <si>
    <t>ayto.buniel@telefonica.net</t>
  </si>
  <si>
    <t>Teléfono: 947412008</t>
  </si>
  <si>
    <r>
      <t xml:space="preserve">SOLO DEBE INDICAR LOS METRO CÚBICOS CONSUMIDOS- </t>
    </r>
    <r>
      <rPr>
        <b/>
        <i/>
        <sz val="12"/>
        <color indexed="10"/>
        <rFont val="Arial"/>
        <family val="2"/>
      </rPr>
      <t xml:space="preserve">RELLENE LA CASILLA </t>
    </r>
    <r>
      <rPr>
        <b/>
        <i/>
        <sz val="18"/>
        <color indexed="40"/>
        <rFont val="Arial"/>
        <family val="2"/>
      </rPr>
      <t>AZUL</t>
    </r>
  </si>
  <si>
    <t>Suma</t>
  </si>
  <si>
    <t>BOLETIN OFICIAL DE LA PROVINCIA DE BURGOS 243 de 27 de diciembre de 2013, página 32 y 33.</t>
  </si>
  <si>
    <r>
      <t>BASURA</t>
    </r>
    <r>
      <rPr>
        <sz val="10"/>
        <rFont val="Arial"/>
        <family val="2"/>
      </rPr>
      <t xml:space="preserve"> (12,50 €/Trimestre)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No tiene IVA</t>
    </r>
  </si>
  <si>
    <t>SIMULADOR DE RECIBO - A.B.A.- TRIMESTRAL</t>
  </si>
  <si>
    <r>
      <t xml:space="preserve">ALCANTARILLADO </t>
    </r>
    <r>
      <rPr>
        <sz val="10"/>
        <rFont val="Arial"/>
        <family val="0"/>
      </rPr>
      <t>(0,75 €/Trimestre + 0,04 € x M3 consumidos) - No tiene IVA</t>
    </r>
  </si>
  <si>
    <t>2,50 Euros/Trimestre para contadores de calibre de entre 13 mm a 30 mm</t>
  </si>
  <si>
    <t>CUOTA FIJA: 12,00 €/Trimestre</t>
  </si>
  <si>
    <t>Fax: 947.41.22.82</t>
  </si>
  <si>
    <t xml:space="preserve"> M3 - a 0,60 €</t>
  </si>
  <si>
    <r>
      <t xml:space="preserve">ALCANTARILLADO </t>
    </r>
    <r>
      <rPr>
        <sz val="10"/>
        <rFont val="Arial"/>
        <family val="0"/>
      </rPr>
      <t>(0,75 €/Trimestre + 0,04 € x M3 consumidos) - IVA - 10%</t>
    </r>
  </si>
  <si>
    <t>Calle Estudiantes, 4</t>
  </si>
  <si>
    <t>buniel@diputaciondeburgos.net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</si>
</sst>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8"/>
      <color indexed="4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5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164" fontId="1" fillId="4" borderId="1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0" fillId="4" borderId="0" xfId="46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1" fillId="4" borderId="14" xfId="0" applyFont="1" applyFill="1" applyBorder="1" applyAlignment="1">
      <alignment/>
    </xf>
    <xf numFmtId="44" fontId="3" fillId="4" borderId="16" xfId="45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horizontal="center"/>
    </xf>
    <xf numFmtId="44" fontId="1" fillId="4" borderId="0" xfId="45" applyFont="1" applyFill="1" applyAlignment="1">
      <alignment/>
    </xf>
    <xf numFmtId="0" fontId="10" fillId="4" borderId="10" xfId="0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left"/>
    </xf>
    <xf numFmtId="0" fontId="11" fillId="4" borderId="0" xfId="0" applyFont="1" applyFill="1" applyAlignment="1">
      <alignment horizontal="right"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/>
    </xf>
    <xf numFmtId="164" fontId="3" fillId="4" borderId="14" xfId="45" applyNumberFormat="1" applyFont="1" applyFill="1" applyBorder="1" applyAlignment="1">
      <alignment vertical="center"/>
    </xf>
    <xf numFmtId="0" fontId="3" fillId="32" borderId="17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right"/>
    </xf>
    <xf numFmtId="0" fontId="8" fillId="4" borderId="0" xfId="46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29</xdr:row>
      <xdr:rowOff>9525</xdr:rowOff>
    </xdr:from>
    <xdr:to>
      <xdr:col>0</xdr:col>
      <xdr:colOff>581025</xdr:colOff>
      <xdr:row>34</xdr:row>
      <xdr:rowOff>76200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286375"/>
          <a:ext cx="561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niel.es/" TargetMode="External" /><Relationship Id="rId2" Type="http://schemas.openxmlformats.org/officeDocument/2006/relationships/hyperlink" Target="mailto:buniel@diputaciondeburgos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niel.es/" TargetMode="External" /><Relationship Id="rId2" Type="http://schemas.openxmlformats.org/officeDocument/2006/relationships/hyperlink" Target="mailto:ayto.buniel@telefonica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view="pageBreakPreview" zoomScale="115" zoomScaleSheetLayoutView="115" zoomScalePageLayoutView="0" workbookViewId="0" topLeftCell="A7">
      <selection activeCell="G31" sqref="G31"/>
    </sheetView>
  </sheetViews>
  <sheetFormatPr defaultColWidth="11.421875" defaultRowHeight="12.75"/>
  <cols>
    <col min="1" max="1" width="9.140625" style="0" customWidth="1"/>
    <col min="2" max="2" width="12.57421875" style="0" customWidth="1"/>
    <col min="6" max="6" width="18.421875" style="0" customWidth="1"/>
    <col min="7" max="7" width="16.7109375" style="0" customWidth="1"/>
    <col min="8" max="8" width="23.28125" style="0" customWidth="1"/>
    <col min="9" max="9" width="4.57421875" style="0" customWidth="1"/>
  </cols>
  <sheetData>
    <row r="1" spans="1:9" ht="20.25">
      <c r="A1" s="6" t="s">
        <v>23</v>
      </c>
      <c r="B1" s="2"/>
      <c r="C1" s="2"/>
      <c r="D1" s="2"/>
      <c r="E1" s="2"/>
      <c r="F1" s="2"/>
      <c r="G1" s="2"/>
      <c r="H1" s="2"/>
      <c r="I1" s="2"/>
    </row>
    <row r="2" spans="1:9" ht="18.75">
      <c r="A2" s="7" t="s">
        <v>0</v>
      </c>
      <c r="B2" s="2"/>
      <c r="C2" s="2"/>
      <c r="D2" s="2"/>
      <c r="E2" s="2"/>
      <c r="F2" s="2"/>
      <c r="G2" s="2"/>
      <c r="H2" s="2"/>
      <c r="I2" s="2"/>
    </row>
    <row r="3" spans="1:9" ht="12.75">
      <c r="A3" s="30" t="s">
        <v>21</v>
      </c>
      <c r="B3" s="30"/>
      <c r="C3" s="30"/>
      <c r="D3" s="30"/>
      <c r="E3" s="30"/>
      <c r="F3" s="30"/>
      <c r="G3" s="30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23.25">
      <c r="A5" s="8" t="s">
        <v>19</v>
      </c>
      <c r="B5" s="3"/>
      <c r="C5" s="3"/>
      <c r="D5" s="3"/>
      <c r="E5" s="3"/>
      <c r="F5" s="3"/>
      <c r="G5" s="3"/>
      <c r="H5" s="4"/>
      <c r="I5" s="4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1" t="s">
        <v>10</v>
      </c>
      <c r="C7" s="25">
        <v>2.5</v>
      </c>
      <c r="D7" s="2" t="s">
        <v>3</v>
      </c>
      <c r="E7" s="11">
        <f>C7*0.21</f>
        <v>0.525</v>
      </c>
      <c r="F7" s="2"/>
      <c r="G7" s="26" t="s">
        <v>8</v>
      </c>
      <c r="H7" s="27">
        <f>C7+E7</f>
        <v>3.025</v>
      </c>
      <c r="I7" s="2"/>
    </row>
    <row r="8" spans="1:9" ht="12.75">
      <c r="A8" s="2"/>
      <c r="B8" s="29" t="s">
        <v>25</v>
      </c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1" t="s">
        <v>6</v>
      </c>
      <c r="C10" s="2"/>
      <c r="D10" s="2"/>
      <c r="E10" s="2"/>
      <c r="F10" s="2"/>
      <c r="G10" s="2"/>
      <c r="H10" s="2"/>
      <c r="I10" s="2"/>
    </row>
    <row r="11" spans="1:9" ht="20.25">
      <c r="A11" s="2"/>
      <c r="B11" s="2" t="s">
        <v>2</v>
      </c>
      <c r="C11" s="2"/>
      <c r="D11" s="2"/>
      <c r="E11" s="2"/>
      <c r="F11" s="32">
        <v>0</v>
      </c>
      <c r="G11" s="2"/>
      <c r="H11" s="2"/>
      <c r="I11" s="2"/>
    </row>
    <row r="12" spans="1:9" ht="12.75">
      <c r="A12" s="2"/>
      <c r="B12" s="2" t="s">
        <v>26</v>
      </c>
      <c r="C12" s="2"/>
      <c r="D12" s="2"/>
      <c r="E12" s="13">
        <v>12</v>
      </c>
      <c r="F12" s="12" t="s">
        <v>7</v>
      </c>
      <c r="G12" s="11">
        <f>E12*1.1</f>
        <v>13.200000000000001</v>
      </c>
      <c r="H12" s="2"/>
      <c r="I12" s="2"/>
    </row>
    <row r="13" spans="1:9" ht="12.75">
      <c r="A13" s="2"/>
      <c r="B13" s="2" t="s">
        <v>4</v>
      </c>
      <c r="C13" s="2"/>
      <c r="D13" s="2"/>
      <c r="E13" s="14">
        <f>0.55*(IF(F11&lt;101,F11,100))</f>
        <v>0</v>
      </c>
      <c r="F13" s="12" t="s">
        <v>7</v>
      </c>
      <c r="G13" s="11">
        <f>E13*1.1</f>
        <v>0</v>
      </c>
      <c r="H13" s="2"/>
      <c r="I13" s="2"/>
    </row>
    <row r="14" spans="1:9" ht="12.75">
      <c r="A14" s="2"/>
      <c r="B14" s="2" t="s">
        <v>5</v>
      </c>
      <c r="C14" s="2"/>
      <c r="D14" s="2"/>
      <c r="E14" s="14">
        <f>0.65*(IF(F11&gt;100,F11-100,0))</f>
        <v>0</v>
      </c>
      <c r="F14" s="12" t="s">
        <v>7</v>
      </c>
      <c r="G14" s="11">
        <f>E14*1.1</f>
        <v>0</v>
      </c>
      <c r="H14" s="2"/>
      <c r="I14" s="2"/>
    </row>
    <row r="15" spans="1:9" ht="12.75">
      <c r="A15" s="2"/>
      <c r="B15" s="2"/>
      <c r="C15" s="2"/>
      <c r="D15" s="2"/>
      <c r="E15" s="5"/>
      <c r="F15" s="28" t="s">
        <v>20</v>
      </c>
      <c r="G15" s="24">
        <f>SUM(G12:G14)</f>
        <v>13.200000000000001</v>
      </c>
      <c r="H15" s="2"/>
      <c r="I15" s="2"/>
    </row>
    <row r="16" spans="1:9" ht="12.75">
      <c r="A16" s="2"/>
      <c r="B16" s="2"/>
      <c r="C16" s="2"/>
      <c r="D16" s="2"/>
      <c r="E16" s="5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6" t="s">
        <v>8</v>
      </c>
      <c r="H17" s="27">
        <f>G15</f>
        <v>13.200000000000001</v>
      </c>
      <c r="I17" s="2"/>
    </row>
    <row r="18" spans="1:9" ht="13.5" thickBot="1">
      <c r="A18" s="2"/>
      <c r="B18" s="2"/>
      <c r="C18" s="2"/>
      <c r="D18" s="2"/>
      <c r="E18" s="2"/>
      <c r="F18" s="2"/>
      <c r="G18" s="2"/>
      <c r="H18" s="5"/>
      <c r="I18" s="2"/>
    </row>
    <row r="19" spans="1:9" ht="13.5" thickBot="1">
      <c r="A19" s="2"/>
      <c r="B19" s="2"/>
      <c r="C19" s="2"/>
      <c r="D19" s="2"/>
      <c r="E19" s="2"/>
      <c r="F19" s="10" t="s">
        <v>9</v>
      </c>
      <c r="G19" s="10"/>
      <c r="H19" s="15">
        <f>H7+H17</f>
        <v>16.225</v>
      </c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3.5" thickBot="1">
      <c r="A21" s="2"/>
      <c r="B21" s="2"/>
      <c r="C21" s="2"/>
      <c r="D21" s="2"/>
      <c r="E21" s="2"/>
      <c r="F21" s="2"/>
      <c r="G21" s="2"/>
      <c r="H21" s="2"/>
      <c r="I21" s="2"/>
    </row>
    <row r="22" spans="1:9" ht="13.5" thickBot="1">
      <c r="A22" s="2"/>
      <c r="B22" s="9" t="s">
        <v>29</v>
      </c>
      <c r="C22" s="10"/>
      <c r="D22" s="10"/>
      <c r="E22" s="10"/>
      <c r="F22" s="9"/>
      <c r="G22" s="35"/>
      <c r="H22" s="15">
        <f>(0.75+(0.04*F11))*1.1</f>
        <v>0.8250000000000001</v>
      </c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3.5" thickBot="1">
      <c r="A24" s="2"/>
      <c r="B24" s="2"/>
      <c r="C24" s="2"/>
      <c r="D24" s="2"/>
      <c r="E24" s="2"/>
      <c r="F24" s="2"/>
      <c r="G24" s="2"/>
      <c r="H24" s="2"/>
      <c r="I24" s="2"/>
    </row>
    <row r="25" spans="1:9" ht="13.5" thickBot="1">
      <c r="A25" s="2"/>
      <c r="B25" s="9" t="s">
        <v>22</v>
      </c>
      <c r="C25" s="10"/>
      <c r="D25" s="10"/>
      <c r="E25" s="10"/>
      <c r="F25" s="10"/>
      <c r="G25" s="10" t="s">
        <v>1</v>
      </c>
      <c r="H25" s="15">
        <v>12.5</v>
      </c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3.5" thickBot="1">
      <c r="A27" s="2"/>
      <c r="B27" s="2"/>
      <c r="C27" s="2"/>
      <c r="D27" s="2"/>
      <c r="E27" s="2"/>
      <c r="F27" s="20"/>
      <c r="G27" s="20"/>
      <c r="H27" s="20"/>
      <c r="I27" s="2"/>
    </row>
    <row r="28" spans="1:9" ht="13.5" thickTop="1">
      <c r="A28" s="2"/>
      <c r="B28" s="2"/>
      <c r="C28" s="2"/>
      <c r="D28" s="2"/>
      <c r="E28" s="21"/>
      <c r="F28" s="33" t="s">
        <v>11</v>
      </c>
      <c r="G28" s="33"/>
      <c r="H28" s="34"/>
      <c r="I28" s="2"/>
    </row>
    <row r="29" spans="1:9" ht="21" thickBot="1">
      <c r="A29" s="2"/>
      <c r="B29" s="16" t="s">
        <v>12</v>
      </c>
      <c r="C29" s="2"/>
      <c r="D29" s="2"/>
      <c r="E29" s="21"/>
      <c r="F29" s="22"/>
      <c r="G29" s="31">
        <f>H19+H22+H25</f>
        <v>29.55</v>
      </c>
      <c r="H29" s="23"/>
      <c r="I29" s="2"/>
    </row>
    <row r="30" spans="1:9" ht="13.5" thickTop="1">
      <c r="A30" s="2"/>
      <c r="B30" s="2" t="s">
        <v>30</v>
      </c>
      <c r="C30" s="2"/>
      <c r="D30" s="2"/>
      <c r="E30" s="2"/>
      <c r="F30" s="2"/>
      <c r="G30" s="2"/>
      <c r="H30" s="2"/>
      <c r="I30" s="2"/>
    </row>
    <row r="31" spans="1:9" ht="12.75">
      <c r="A31" s="2"/>
      <c r="B31" s="2" t="s">
        <v>14</v>
      </c>
      <c r="C31" s="2"/>
      <c r="D31" s="2"/>
      <c r="E31" s="2"/>
      <c r="F31" s="2"/>
      <c r="G31" s="2"/>
      <c r="H31" s="2"/>
      <c r="I31" s="2"/>
    </row>
    <row r="32" spans="1:9" ht="12.75">
      <c r="A32" s="2"/>
      <c r="B32" s="2" t="s">
        <v>15</v>
      </c>
      <c r="C32" s="2"/>
      <c r="D32" s="2"/>
      <c r="E32" s="2"/>
      <c r="F32" s="2"/>
      <c r="G32" s="2"/>
      <c r="H32" s="2"/>
      <c r="I32" s="2"/>
    </row>
    <row r="33" spans="1:9" ht="12.75">
      <c r="A33" s="2"/>
      <c r="B33" s="18" t="s">
        <v>16</v>
      </c>
      <c r="C33" s="2"/>
      <c r="D33" s="2"/>
      <c r="E33" s="2"/>
      <c r="F33" s="2"/>
      <c r="G33" s="2"/>
      <c r="H33" s="2"/>
      <c r="I33" s="2"/>
    </row>
    <row r="34" spans="1:9" ht="12.75">
      <c r="A34" s="2"/>
      <c r="B34" s="36" t="s">
        <v>31</v>
      </c>
      <c r="C34" s="2"/>
      <c r="D34" s="2"/>
      <c r="E34" s="2"/>
      <c r="F34" s="2"/>
      <c r="G34" s="2"/>
      <c r="H34" s="2"/>
      <c r="I34" s="2"/>
    </row>
    <row r="35" spans="1:9" ht="12.75">
      <c r="A35" s="2"/>
      <c r="B35" s="17" t="s">
        <v>18</v>
      </c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10" ht="12.7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2.7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1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</sheetData>
  <sheetProtection selectLockedCells="1"/>
  <mergeCells count="1">
    <mergeCell ref="F28:H28"/>
  </mergeCells>
  <hyperlinks>
    <hyperlink ref="B33" r:id="rId1" display="www.buniel.es"/>
    <hyperlink ref="B34" r:id="rId2" display="buniel@diputaciondeburgos.net"/>
  </hyperlinks>
  <printOptions/>
  <pageMargins left="0.45" right="0.76" top="1" bottom="1" header="0.23" footer="0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3">
      <selection activeCell="F12" sqref="F12"/>
    </sheetView>
  </sheetViews>
  <sheetFormatPr defaultColWidth="11.421875" defaultRowHeight="12.75"/>
  <cols>
    <col min="1" max="1" width="9.140625" style="0" customWidth="1"/>
    <col min="2" max="2" width="12.57421875" style="0" customWidth="1"/>
    <col min="6" max="6" width="18.421875" style="0" customWidth="1"/>
    <col min="7" max="7" width="16.7109375" style="0" customWidth="1"/>
    <col min="8" max="8" width="23.28125" style="0" customWidth="1"/>
    <col min="9" max="9" width="4.57421875" style="0" customWidth="1"/>
  </cols>
  <sheetData>
    <row r="1" spans="1:9" ht="20.25">
      <c r="A1" s="6" t="s">
        <v>23</v>
      </c>
      <c r="B1" s="2"/>
      <c r="C1" s="2"/>
      <c r="D1" s="2"/>
      <c r="E1" s="2"/>
      <c r="F1" s="2"/>
      <c r="G1" s="2"/>
      <c r="H1" s="2"/>
      <c r="I1" s="2"/>
    </row>
    <row r="2" spans="1:9" ht="18.75">
      <c r="A2" s="7" t="s">
        <v>0</v>
      </c>
      <c r="B2" s="2"/>
      <c r="C2" s="2"/>
      <c r="D2" s="2"/>
      <c r="E2" s="2"/>
      <c r="F2" s="2"/>
      <c r="G2" s="2"/>
      <c r="H2" s="2"/>
      <c r="I2" s="2"/>
    </row>
    <row r="3" spans="1:9" ht="12.75">
      <c r="A3" s="30" t="s">
        <v>21</v>
      </c>
      <c r="B3" s="30"/>
      <c r="C3" s="30"/>
      <c r="D3" s="30"/>
      <c r="E3" s="30"/>
      <c r="F3" s="30"/>
      <c r="G3" s="30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23.25">
      <c r="A5" s="8" t="s">
        <v>19</v>
      </c>
      <c r="B5" s="3"/>
      <c r="C5" s="3"/>
      <c r="D5" s="3"/>
      <c r="E5" s="3"/>
      <c r="F5" s="3"/>
      <c r="G5" s="3"/>
      <c r="H5" s="4"/>
      <c r="I5" s="4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1" t="s">
        <v>10</v>
      </c>
      <c r="C7" s="25">
        <v>2.5</v>
      </c>
      <c r="D7" s="2" t="s">
        <v>3</v>
      </c>
      <c r="E7" s="11">
        <f>C7*0.21</f>
        <v>0.525</v>
      </c>
      <c r="F7" s="2"/>
      <c r="G7" s="26" t="s">
        <v>8</v>
      </c>
      <c r="H7" s="27">
        <f>C7+E7</f>
        <v>3.025</v>
      </c>
      <c r="I7" s="2"/>
    </row>
    <row r="8" spans="1:9" ht="12.75">
      <c r="A8" s="2"/>
      <c r="B8" s="29" t="s">
        <v>25</v>
      </c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1" t="s">
        <v>6</v>
      </c>
      <c r="C10" s="2"/>
      <c r="D10" s="2"/>
      <c r="E10" s="2"/>
      <c r="F10" s="2"/>
      <c r="G10" s="2"/>
      <c r="H10" s="2"/>
      <c r="I10" s="2"/>
    </row>
    <row r="11" spans="1:9" ht="20.25">
      <c r="A11" s="2"/>
      <c r="B11" s="2" t="s">
        <v>2</v>
      </c>
      <c r="C11" s="2"/>
      <c r="D11" s="2"/>
      <c r="E11" s="2"/>
      <c r="F11" s="32">
        <v>0</v>
      </c>
      <c r="G11" s="2"/>
      <c r="H11" s="2"/>
      <c r="I11" s="2"/>
    </row>
    <row r="12" spans="1:9" ht="12.75">
      <c r="A12" s="2"/>
      <c r="B12" s="2" t="s">
        <v>26</v>
      </c>
      <c r="C12" s="2"/>
      <c r="D12" s="2"/>
      <c r="E12" s="13">
        <v>12</v>
      </c>
      <c r="F12" s="12" t="s">
        <v>7</v>
      </c>
      <c r="G12" s="11">
        <f>E12*1.1</f>
        <v>13.200000000000001</v>
      </c>
      <c r="H12" s="2"/>
      <c r="I12" s="2"/>
    </row>
    <row r="13" spans="1:9" ht="12.75">
      <c r="A13" s="2"/>
      <c r="B13" s="2" t="s">
        <v>28</v>
      </c>
      <c r="C13" s="2"/>
      <c r="D13" s="2"/>
      <c r="E13" s="14">
        <f>0.6*F11</f>
        <v>0</v>
      </c>
      <c r="F13" s="12" t="s">
        <v>7</v>
      </c>
      <c r="G13" s="11">
        <f>E13*1.1</f>
        <v>0</v>
      </c>
      <c r="H13" s="2"/>
      <c r="I13" s="2"/>
    </row>
    <row r="14" spans="1:9" ht="12.75">
      <c r="A14" s="2"/>
      <c r="B14" s="2"/>
      <c r="C14" s="2"/>
      <c r="D14" s="2"/>
      <c r="E14" s="14"/>
      <c r="F14" s="12" t="s">
        <v>7</v>
      </c>
      <c r="G14" s="11">
        <f>E14*1.1</f>
        <v>0</v>
      </c>
      <c r="H14" s="2"/>
      <c r="I14" s="2"/>
    </row>
    <row r="15" spans="1:9" ht="12.75">
      <c r="A15" s="2"/>
      <c r="B15" s="2"/>
      <c r="C15" s="2"/>
      <c r="D15" s="2"/>
      <c r="E15" s="5"/>
      <c r="F15" s="28" t="s">
        <v>20</v>
      </c>
      <c r="G15" s="24">
        <f>SUM(G12:G14)</f>
        <v>13.200000000000001</v>
      </c>
      <c r="H15" s="2"/>
      <c r="I15" s="2"/>
    </row>
    <row r="16" spans="1:9" ht="12.75">
      <c r="A16" s="2"/>
      <c r="B16" s="2"/>
      <c r="C16" s="2"/>
      <c r="D16" s="2"/>
      <c r="E16" s="5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6" t="s">
        <v>8</v>
      </c>
      <c r="H17" s="27">
        <f>G15</f>
        <v>13.200000000000001</v>
      </c>
      <c r="I17" s="2"/>
    </row>
    <row r="18" spans="1:9" ht="13.5" thickBot="1">
      <c r="A18" s="2"/>
      <c r="B18" s="2"/>
      <c r="C18" s="2"/>
      <c r="D18" s="2"/>
      <c r="E18" s="2"/>
      <c r="F18" s="2"/>
      <c r="G18" s="2"/>
      <c r="H18" s="5"/>
      <c r="I18" s="2"/>
    </row>
    <row r="19" spans="1:9" ht="13.5" thickBot="1">
      <c r="A19" s="2"/>
      <c r="B19" s="2"/>
      <c r="C19" s="2"/>
      <c r="D19" s="2"/>
      <c r="E19" s="2"/>
      <c r="F19" s="10" t="s">
        <v>9</v>
      </c>
      <c r="G19" s="10"/>
      <c r="H19" s="15">
        <f>H7+H17</f>
        <v>16.225</v>
      </c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3.5" thickBot="1">
      <c r="A21" s="2"/>
      <c r="B21" s="2"/>
      <c r="C21" s="2"/>
      <c r="D21" s="2"/>
      <c r="E21" s="2"/>
      <c r="F21" s="2"/>
      <c r="G21" s="2"/>
      <c r="H21" s="2"/>
      <c r="I21" s="2"/>
    </row>
    <row r="22" spans="1:9" ht="13.5" thickBot="1">
      <c r="A22" s="2"/>
      <c r="B22" s="9" t="s">
        <v>24</v>
      </c>
      <c r="C22" s="10"/>
      <c r="D22" s="10"/>
      <c r="E22" s="10"/>
      <c r="F22" s="9"/>
      <c r="G22" s="10" t="s">
        <v>1</v>
      </c>
      <c r="H22" s="15">
        <f>0.75+(0.04*F11)</f>
        <v>0.75</v>
      </c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3.5" thickBot="1">
      <c r="A24" s="2"/>
      <c r="B24" s="2"/>
      <c r="C24" s="2"/>
      <c r="D24" s="2"/>
      <c r="E24" s="2"/>
      <c r="F24" s="2"/>
      <c r="G24" s="2"/>
      <c r="H24" s="2"/>
      <c r="I24" s="2"/>
    </row>
    <row r="25" spans="1:9" ht="13.5" thickBot="1">
      <c r="A25" s="2"/>
      <c r="B25" s="9" t="s">
        <v>22</v>
      </c>
      <c r="C25" s="10"/>
      <c r="D25" s="10"/>
      <c r="E25" s="10"/>
      <c r="F25" s="10"/>
      <c r="G25" s="10" t="s">
        <v>1</v>
      </c>
      <c r="H25" s="15">
        <v>13.75</v>
      </c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3.5" thickBot="1">
      <c r="A27" s="2"/>
      <c r="B27" s="2"/>
      <c r="C27" s="2"/>
      <c r="D27" s="2"/>
      <c r="E27" s="2"/>
      <c r="F27" s="20"/>
      <c r="G27" s="20"/>
      <c r="H27" s="20"/>
      <c r="I27" s="2"/>
    </row>
    <row r="28" spans="1:9" ht="13.5" thickTop="1">
      <c r="A28" s="2"/>
      <c r="B28" s="2"/>
      <c r="C28" s="2"/>
      <c r="D28" s="2"/>
      <c r="E28" s="21"/>
      <c r="F28" s="33" t="s">
        <v>11</v>
      </c>
      <c r="G28" s="33"/>
      <c r="H28" s="34"/>
      <c r="I28" s="2"/>
    </row>
    <row r="29" spans="1:9" ht="21" thickBot="1">
      <c r="A29" s="2"/>
      <c r="B29" s="16" t="s">
        <v>12</v>
      </c>
      <c r="C29" s="2"/>
      <c r="D29" s="2"/>
      <c r="E29" s="21"/>
      <c r="F29" s="22"/>
      <c r="G29" s="31">
        <f>H19+H22+H25</f>
        <v>30.725</v>
      </c>
      <c r="H29" s="23"/>
      <c r="I29" s="2"/>
    </row>
    <row r="30" spans="1:9" ht="13.5" thickTop="1">
      <c r="A30" s="2"/>
      <c r="B30" s="2" t="s">
        <v>13</v>
      </c>
      <c r="C30" s="2"/>
      <c r="D30" s="2"/>
      <c r="E30" s="2"/>
      <c r="F30" s="2"/>
      <c r="G30" s="2"/>
      <c r="H30" s="2"/>
      <c r="I30" s="2"/>
    </row>
    <row r="31" spans="1:9" ht="12.75">
      <c r="A31" s="2"/>
      <c r="B31" s="2" t="s">
        <v>14</v>
      </c>
      <c r="C31" s="2"/>
      <c r="D31" s="2"/>
      <c r="E31" s="2"/>
      <c r="F31" s="2"/>
      <c r="G31" s="2"/>
      <c r="H31" s="2"/>
      <c r="I31" s="2"/>
    </row>
    <row r="32" spans="1:9" ht="12.75">
      <c r="A32" s="2"/>
      <c r="B32" s="2" t="s">
        <v>15</v>
      </c>
      <c r="C32" s="2"/>
      <c r="D32" s="2"/>
      <c r="E32" s="2"/>
      <c r="F32" s="2"/>
      <c r="G32" s="2"/>
      <c r="H32" s="2"/>
      <c r="I32" s="2"/>
    </row>
    <row r="33" spans="1:9" ht="12.75">
      <c r="A33" s="2"/>
      <c r="B33" s="18" t="s">
        <v>16</v>
      </c>
      <c r="C33" s="2"/>
      <c r="D33" s="2"/>
      <c r="E33" s="2"/>
      <c r="F33" s="2"/>
      <c r="G33" s="2"/>
      <c r="H33" s="2"/>
      <c r="I33" s="2"/>
    </row>
    <row r="34" spans="1:9" ht="12.75">
      <c r="A34" s="2"/>
      <c r="B34" s="18" t="s">
        <v>17</v>
      </c>
      <c r="C34" s="2"/>
      <c r="D34" s="2"/>
      <c r="E34" s="2"/>
      <c r="F34" s="2"/>
      <c r="G34" s="2"/>
      <c r="H34" s="2"/>
      <c r="I34" s="2"/>
    </row>
    <row r="35" spans="1:9" ht="12.75">
      <c r="A35" s="2"/>
      <c r="B35" s="17" t="s">
        <v>18</v>
      </c>
      <c r="C35" s="2"/>
      <c r="D35" s="2"/>
      <c r="E35" s="2"/>
      <c r="F35" s="2"/>
      <c r="G35" s="2"/>
      <c r="H35" s="2"/>
      <c r="I35" s="2"/>
    </row>
    <row r="36" spans="1:9" ht="12.75">
      <c r="A36" s="2"/>
      <c r="B36" s="2" t="s">
        <v>27</v>
      </c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10" ht="12.7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2.7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1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</sheetData>
  <sheetProtection/>
  <mergeCells count="1">
    <mergeCell ref="F28:H28"/>
  </mergeCells>
  <hyperlinks>
    <hyperlink ref="B33" r:id="rId1" display="www.buniel.es"/>
    <hyperlink ref="B34" r:id="rId2" display="ayto.buniel@telefonica.net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BUNIEL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 BUNIEL</dc:creator>
  <cp:keywords/>
  <dc:description/>
  <cp:lastModifiedBy>www.intercambiosvirtuales.org</cp:lastModifiedBy>
  <cp:lastPrinted>2016-07-07T08:08:50Z</cp:lastPrinted>
  <dcterms:created xsi:type="dcterms:W3CDTF">2013-03-11T10:25:11Z</dcterms:created>
  <dcterms:modified xsi:type="dcterms:W3CDTF">2020-11-11T12:44:49Z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